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895" windowHeight="10740"/>
  </bookViews>
  <sheets>
    <sheet name="후원금(품)수입 및 사용내역" sheetId="1" r:id="rId1"/>
  </sheets>
  <calcPr calcId="124519"/>
</workbook>
</file>

<file path=xl/calcChain.xml><?xml version="1.0" encoding="utf-8"?>
<calcChain xmlns="http://schemas.openxmlformats.org/spreadsheetml/2006/main">
  <c r="G22" i="1"/>
  <c r="G15"/>
  <c r="G11"/>
  <c r="G8"/>
  <c r="C9"/>
  <c r="C22" s="1"/>
  <c r="G20" l="1"/>
  <c r="C24"/>
  <c r="G24" l="1"/>
</calcChain>
</file>

<file path=xl/sharedStrings.xml><?xml version="1.0" encoding="utf-8"?>
<sst xmlns="http://schemas.openxmlformats.org/spreadsheetml/2006/main" count="50" uniqueCount="40">
  <si>
    <t>차기이월금</t>
    <phoneticPr fontId="1" type="noConversion"/>
  </si>
  <si>
    <t>사회적응훈련지원사업비</t>
    <phoneticPr fontId="1" type="noConversion"/>
  </si>
  <si>
    <t>여가생활지원사업비</t>
    <phoneticPr fontId="1" type="noConversion"/>
  </si>
  <si>
    <t>정서안정지원사업비</t>
    <phoneticPr fontId="1" type="noConversion"/>
  </si>
  <si>
    <t>지역사회연계지원사업비</t>
    <phoneticPr fontId="1" type="noConversion"/>
  </si>
  <si>
    <t>내용</t>
    <phoneticPr fontId="1" type="noConversion"/>
  </si>
  <si>
    <t>금액</t>
    <phoneticPr fontId="1" type="noConversion"/>
  </si>
  <si>
    <t>지정후원금</t>
    <phoneticPr fontId="1" type="noConversion"/>
  </si>
  <si>
    <t>비지정후원금</t>
    <phoneticPr fontId="1" type="noConversion"/>
  </si>
  <si>
    <t>소계</t>
    <phoneticPr fontId="1" type="noConversion"/>
  </si>
  <si>
    <t>비지정이월금</t>
    <phoneticPr fontId="1" type="noConversion"/>
  </si>
  <si>
    <t xml:space="preserve"> 소계</t>
    <phoneticPr fontId="1" type="noConversion"/>
  </si>
  <si>
    <t>수용비및수수료</t>
    <phoneticPr fontId="1" type="noConversion"/>
  </si>
  <si>
    <t>공공요금</t>
    <phoneticPr fontId="1" type="noConversion"/>
  </si>
  <si>
    <t>자산취득비</t>
    <phoneticPr fontId="1" type="noConversion"/>
  </si>
  <si>
    <t>시설장비유지비</t>
    <phoneticPr fontId="1" type="noConversion"/>
  </si>
  <si>
    <t>수용기관경비</t>
    <phoneticPr fontId="1" type="noConversion"/>
  </si>
  <si>
    <t>의료비</t>
    <phoneticPr fontId="1" type="noConversion"/>
  </si>
  <si>
    <t>사업비</t>
    <phoneticPr fontId="1" type="noConversion"/>
  </si>
  <si>
    <t>합계</t>
    <phoneticPr fontId="1" type="noConversion"/>
  </si>
  <si>
    <t>환가금액합계</t>
    <phoneticPr fontId="1" type="noConversion"/>
  </si>
  <si>
    <t>제세공과금</t>
    <phoneticPr fontId="1" type="noConversion"/>
  </si>
  <si>
    <t>소계</t>
    <phoneticPr fontId="1" type="noConversion"/>
  </si>
  <si>
    <t>생계비</t>
    <phoneticPr fontId="1" type="noConversion"/>
  </si>
  <si>
    <r>
      <t xml:space="preserve">                               2016년 로사리아공동생활가정
                             후원금(품) 수입 및 사용 결과보고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</si>
  <si>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 xml:space="preserve">        (단위: 원) </t>
    <phoneticPr fontId="1" type="noConversion"/>
  </si>
  <si>
    <t>수입</t>
    <phoneticPr fontId="1" type="noConversion"/>
  </si>
  <si>
    <t>지출</t>
    <phoneticPr fontId="1" type="noConversion"/>
  </si>
  <si>
    <t>전년도이월금</t>
    <phoneticPr fontId="1" type="noConversion"/>
  </si>
  <si>
    <t>(후원금)</t>
    <phoneticPr fontId="1" type="noConversion"/>
  </si>
  <si>
    <t>후원금</t>
    <phoneticPr fontId="1" type="noConversion"/>
  </si>
  <si>
    <t>사무비</t>
    <phoneticPr fontId="1" type="noConversion"/>
  </si>
  <si>
    <t>운영비</t>
    <phoneticPr fontId="1" type="noConversion"/>
  </si>
  <si>
    <t>시설비</t>
    <phoneticPr fontId="1" type="noConversion"/>
  </si>
  <si>
    <t>사업비</t>
    <phoneticPr fontId="1" type="noConversion"/>
  </si>
  <si>
    <t>이월금</t>
    <phoneticPr fontId="1" type="noConversion"/>
  </si>
  <si>
    <t>후원물품</t>
    <phoneticPr fontId="1" type="noConversion"/>
  </si>
  <si>
    <t xml:space="preserve">후원금 </t>
    <phoneticPr fontId="1" type="noConversion"/>
  </si>
  <si>
    <t xml:space="preserve">후원물품 </t>
    <phoneticPr fontId="1" type="noConversion"/>
  </si>
  <si>
    <t>후원금품 총합계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</si>
</sst>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b/>
      <sz val="12"/>
      <color rgb="FF000000"/>
      <name val="맑은 고딕"/>
      <family val="3"/>
      <charset val="129"/>
    </font>
    <font>
      <sz val="12"/>
      <color rgb="FF000000"/>
      <name val="Calibri"/>
      <family val="3"/>
      <charset val="134"/>
    </font>
    <font>
      <sz val="12"/>
      <color rgb="FF000000"/>
      <name val="맑은 고딕"/>
      <family val="3"/>
      <charset val="134"/>
    </font>
    <font>
      <sz val="12"/>
      <color theme="1"/>
      <name val="맑은 고딕"/>
      <family val="2"/>
      <charset val="134"/>
      <scheme val="minor"/>
    </font>
    <font>
      <sz val="11"/>
      <color theme="1"/>
      <name val="맑은 고딕"/>
      <family val="2"/>
      <charset val="134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 tint="-0.14996795556505021"/>
        <bgColor indexed="64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76" fontId="4" fillId="4" borderId="3" xfId="0" applyNumberFormat="1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2" borderId="18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0" borderId="0" xfId="0" applyAlignment="1">
      <alignment horizontal="center" vertical="top"/>
    </xf>
    <xf numFmtId="0" fontId="4" fillId="3" borderId="1" xfId="0" applyFont="1" applyFill="1" applyBorder="1" applyAlignment="1">
      <alignment horizontal="left" vertical="top"/>
    </xf>
    <xf numFmtId="0" fontId="3" fillId="2" borderId="29" xfId="0" applyFont="1" applyFill="1" applyBorder="1" applyAlignment="1">
      <alignment horizontal="left" vertical="top"/>
    </xf>
    <xf numFmtId="176" fontId="4" fillId="4" borderId="22" xfId="0" applyNumberFormat="1" applyFont="1" applyFill="1" applyBorder="1" applyAlignment="1">
      <alignment horizontal="right" vertical="top"/>
    </xf>
    <xf numFmtId="176" fontId="4" fillId="4" borderId="23" xfId="0" applyNumberFormat="1" applyFont="1" applyFill="1" applyBorder="1" applyAlignment="1">
      <alignment horizontal="left" vertical="top"/>
    </xf>
    <xf numFmtId="176" fontId="8" fillId="4" borderId="38" xfId="0" applyNumberFormat="1" applyFont="1" applyFill="1" applyBorder="1" applyAlignment="1">
      <alignment horizontal="right" vertical="center"/>
    </xf>
    <xf numFmtId="176" fontId="8" fillId="4" borderId="4" xfId="0" applyNumberFormat="1" applyFont="1" applyFill="1" applyBorder="1" applyAlignment="1">
      <alignment horizontal="right" vertical="center"/>
    </xf>
    <xf numFmtId="0" fontId="5" fillId="0" borderId="23" xfId="0" applyFont="1" applyBorder="1" applyAlignment="1">
      <alignment horizontal="left" vertical="top"/>
    </xf>
    <xf numFmtId="41" fontId="5" fillId="0" borderId="23" xfId="1" applyFont="1" applyBorder="1" applyAlignment="1">
      <alignment horizontal="right" vertical="top"/>
    </xf>
    <xf numFmtId="0" fontId="5" fillId="0" borderId="2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35" xfId="0" applyFont="1" applyBorder="1" applyAlignment="1">
      <alignment horizontal="left" vertical="top"/>
    </xf>
    <xf numFmtId="0" fontId="5" fillId="0" borderId="3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176" fontId="4" fillId="4" borderId="23" xfId="0" applyNumberFormat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4" fillId="3" borderId="19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176" fontId="4" fillId="4" borderId="26" xfId="0" applyNumberFormat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41" fontId="5" fillId="0" borderId="32" xfId="1" applyFont="1" applyBorder="1" applyAlignment="1">
      <alignment horizontal="right" vertical="center"/>
    </xf>
    <xf numFmtId="176" fontId="4" fillId="4" borderId="16" xfId="0" applyNumberFormat="1" applyFont="1" applyFill="1" applyBorder="1" applyAlignment="1">
      <alignment horizontal="right" vertical="center"/>
    </xf>
    <xf numFmtId="176" fontId="4" fillId="4" borderId="28" xfId="0" applyNumberFormat="1" applyFont="1" applyFill="1" applyBorder="1" applyAlignment="1">
      <alignment horizontal="right" vertical="center"/>
    </xf>
    <xf numFmtId="176" fontId="4" fillId="4" borderId="8" xfId="0" applyNumberFormat="1" applyFont="1" applyFill="1" applyBorder="1" applyAlignment="1">
      <alignment horizontal="right" vertical="center"/>
    </xf>
    <xf numFmtId="176" fontId="4" fillId="4" borderId="35" xfId="0" applyNumberFormat="1" applyFont="1" applyFill="1" applyBorder="1" applyAlignment="1">
      <alignment horizontal="right" vertical="center"/>
    </xf>
    <xf numFmtId="176" fontId="4" fillId="4" borderId="11" xfId="0" applyNumberFormat="1" applyFont="1" applyFill="1" applyBorder="1" applyAlignment="1">
      <alignment horizontal="right" vertical="center"/>
    </xf>
    <xf numFmtId="41" fontId="5" fillId="0" borderId="16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4" borderId="23" xfId="0" applyNumberFormat="1" applyFont="1" applyFill="1" applyBorder="1" applyAlignment="1">
      <alignment horizontal="right" vertical="top"/>
    </xf>
    <xf numFmtId="176" fontId="4" fillId="4" borderId="1" xfId="0" applyNumberFormat="1" applyFont="1" applyFill="1" applyBorder="1" applyAlignment="1">
      <alignment horizontal="right" vertical="center"/>
    </xf>
    <xf numFmtId="176" fontId="4" fillId="4" borderId="19" xfId="0" applyNumberFormat="1" applyFont="1" applyFill="1" applyBorder="1" applyAlignment="1">
      <alignment horizontal="right" vertical="center"/>
    </xf>
    <xf numFmtId="0" fontId="5" fillId="0" borderId="42" xfId="0" applyFont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4" fillId="3" borderId="3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76" fontId="2" fillId="4" borderId="21" xfId="0" applyNumberFormat="1" applyFont="1" applyFill="1" applyBorder="1" applyAlignment="1">
      <alignment horizontal="center" vertical="center"/>
    </xf>
    <xf numFmtId="176" fontId="2" fillId="4" borderId="23" xfId="0" applyNumberFormat="1" applyFont="1" applyFill="1" applyBorder="1" applyAlignment="1">
      <alignment horizontal="center" vertical="center"/>
    </xf>
    <xf numFmtId="176" fontId="2" fillId="4" borderId="37" xfId="0" applyNumberFormat="1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76" fontId="2" fillId="4" borderId="27" xfId="0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topLeftCell="A19" workbookViewId="0">
      <selection activeCell="D24" sqref="D24:F24"/>
    </sheetView>
  </sheetViews>
  <sheetFormatPr defaultRowHeight="16.5"/>
  <cols>
    <col min="1" max="1" width="12.5" customWidth="1"/>
    <col min="2" max="2" width="14" customWidth="1"/>
    <col min="3" max="3" width="13.125" customWidth="1"/>
    <col min="4" max="4" width="10.625" customWidth="1"/>
    <col min="5" max="5" width="15.375" customWidth="1"/>
    <col min="6" max="6" width="7.875" customWidth="1"/>
    <col min="7" max="7" width="15.5" customWidth="1"/>
  </cols>
  <sheetData>
    <row r="1" spans="1:13" ht="41.25" customHeight="1">
      <c r="A1" s="56" t="s">
        <v>24</v>
      </c>
      <c r="B1" s="57"/>
      <c r="C1" s="57"/>
      <c r="D1" s="57"/>
      <c r="E1" s="57"/>
      <c r="F1" s="57"/>
      <c r="G1" s="57"/>
      <c r="H1" s="57"/>
      <c r="M1" s="25"/>
    </row>
    <row r="2" spans="1:13" ht="18" thickBot="1">
      <c r="B2" s="1"/>
      <c r="C2" s="1"/>
      <c r="D2" s="5"/>
      <c r="E2" s="1"/>
      <c r="F2" s="5"/>
      <c r="G2" s="53" t="s">
        <v>25</v>
      </c>
      <c r="H2" s="1"/>
    </row>
    <row r="3" spans="1:13" ht="28.5" customHeight="1" thickBot="1">
      <c r="A3" s="59" t="s">
        <v>26</v>
      </c>
      <c r="B3" s="60"/>
      <c r="C3" s="61"/>
      <c r="D3" s="59" t="s">
        <v>27</v>
      </c>
      <c r="E3" s="60"/>
      <c r="F3" s="60"/>
      <c r="G3" s="61"/>
      <c r="L3" s="6"/>
    </row>
    <row r="4" spans="1:13" ht="24.95" customHeight="1">
      <c r="A4" s="54" t="s">
        <v>5</v>
      </c>
      <c r="B4" s="55"/>
      <c r="C4" s="23" t="s">
        <v>6</v>
      </c>
      <c r="D4" s="54" t="s">
        <v>5</v>
      </c>
      <c r="E4" s="58"/>
      <c r="F4" s="55"/>
      <c r="G4" s="24" t="s">
        <v>6</v>
      </c>
    </row>
    <row r="5" spans="1:13" ht="24.95" customHeight="1">
      <c r="A5" s="62" t="s">
        <v>28</v>
      </c>
      <c r="B5" s="31" t="s">
        <v>10</v>
      </c>
      <c r="C5" s="46">
        <v>2624220</v>
      </c>
      <c r="D5" s="65" t="s">
        <v>31</v>
      </c>
      <c r="E5" s="26" t="s">
        <v>12</v>
      </c>
      <c r="F5" s="4"/>
      <c r="G5" s="42">
        <v>753450</v>
      </c>
    </row>
    <row r="6" spans="1:13" ht="24.95" customHeight="1">
      <c r="A6" s="63" t="s">
        <v>29</v>
      </c>
      <c r="B6" s="38" t="s">
        <v>9</v>
      </c>
      <c r="C6" s="46">
        <v>2624220</v>
      </c>
      <c r="D6" s="66" t="s">
        <v>32</v>
      </c>
      <c r="E6" s="26" t="s">
        <v>13</v>
      </c>
      <c r="F6" s="4"/>
      <c r="G6" s="42">
        <v>760910</v>
      </c>
    </row>
    <row r="7" spans="1:13" ht="24.95" customHeight="1">
      <c r="A7" s="64" t="s">
        <v>30</v>
      </c>
      <c r="B7" s="31" t="s">
        <v>7</v>
      </c>
      <c r="C7" s="51">
        <v>350000</v>
      </c>
      <c r="D7" s="49"/>
      <c r="E7" s="26" t="s">
        <v>21</v>
      </c>
      <c r="F7" s="4"/>
      <c r="G7" s="42">
        <v>30000</v>
      </c>
    </row>
    <row r="8" spans="1:13" ht="24.95" customHeight="1">
      <c r="A8" s="13"/>
      <c r="B8" s="31" t="s">
        <v>8</v>
      </c>
      <c r="C8" s="47">
        <v>2550000</v>
      </c>
      <c r="D8" s="21"/>
      <c r="E8" s="27" t="s">
        <v>22</v>
      </c>
      <c r="F8" s="3"/>
      <c r="G8" s="43">
        <f>SUM(G5:G7)</f>
        <v>1544360</v>
      </c>
    </row>
    <row r="9" spans="1:13" ht="24.95" customHeight="1">
      <c r="A9" s="15"/>
      <c r="B9" s="38" t="s">
        <v>11</v>
      </c>
      <c r="C9" s="42">
        <f>SUM(C7+C8)</f>
        <v>2900000</v>
      </c>
      <c r="D9" s="65" t="s">
        <v>33</v>
      </c>
      <c r="E9" s="27" t="s">
        <v>14</v>
      </c>
      <c r="F9" s="3"/>
      <c r="G9" s="43">
        <v>294000</v>
      </c>
    </row>
    <row r="10" spans="1:13" ht="24.95" customHeight="1">
      <c r="A10" s="16"/>
      <c r="B10" s="48"/>
      <c r="C10" s="50"/>
      <c r="D10" s="14"/>
      <c r="E10" s="26" t="s">
        <v>15</v>
      </c>
      <c r="F10" s="4"/>
      <c r="G10" s="42">
        <v>381000</v>
      </c>
    </row>
    <row r="11" spans="1:13" ht="24.95" customHeight="1">
      <c r="A11" s="16"/>
      <c r="B11" s="48"/>
      <c r="C11" s="50"/>
      <c r="D11" s="9"/>
      <c r="E11" s="33" t="s">
        <v>22</v>
      </c>
      <c r="F11" s="3"/>
      <c r="G11" s="43">
        <f>SUM(G9:G10)</f>
        <v>675000</v>
      </c>
    </row>
    <row r="12" spans="1:13" ht="24.95" customHeight="1">
      <c r="A12" s="16"/>
      <c r="B12" s="48"/>
      <c r="C12" s="50"/>
      <c r="D12" s="63" t="s">
        <v>34</v>
      </c>
      <c r="E12" s="27" t="s">
        <v>23</v>
      </c>
      <c r="F12" s="3"/>
      <c r="G12" s="43">
        <v>44280</v>
      </c>
    </row>
    <row r="13" spans="1:13" ht="24.95" customHeight="1">
      <c r="A13" s="16"/>
      <c r="B13" s="20"/>
      <c r="C13" s="17"/>
      <c r="D13" s="63" t="s">
        <v>32</v>
      </c>
      <c r="E13" s="27" t="s">
        <v>16</v>
      </c>
      <c r="F13" s="3"/>
      <c r="G13" s="43">
        <v>257950</v>
      </c>
    </row>
    <row r="14" spans="1:13" ht="24.95" customHeight="1">
      <c r="A14" s="16"/>
      <c r="B14" s="20"/>
      <c r="C14" s="17"/>
      <c r="D14" s="22"/>
      <c r="E14" s="26" t="s">
        <v>17</v>
      </c>
      <c r="F14" s="4"/>
      <c r="G14" s="42">
        <v>42500</v>
      </c>
    </row>
    <row r="15" spans="1:13" ht="24.95" customHeight="1">
      <c r="A15" s="16"/>
      <c r="B15" s="20"/>
      <c r="C15" s="17"/>
      <c r="D15" s="15"/>
      <c r="E15" s="28" t="s">
        <v>9</v>
      </c>
      <c r="F15" s="4"/>
      <c r="G15" s="42">
        <f>G13+G14+G12</f>
        <v>344730</v>
      </c>
    </row>
    <row r="16" spans="1:13" ht="24.95" customHeight="1">
      <c r="A16" s="16"/>
      <c r="B16" s="20"/>
      <c r="C16" s="17"/>
      <c r="D16" s="22" t="s">
        <v>18</v>
      </c>
      <c r="E16" s="29" t="s">
        <v>1</v>
      </c>
      <c r="F16" s="30"/>
      <c r="G16" s="43">
        <v>401800</v>
      </c>
    </row>
    <row r="17" spans="1:7" ht="24.95" customHeight="1">
      <c r="A17" s="16"/>
      <c r="B17" s="7"/>
      <c r="C17" s="2"/>
      <c r="D17" s="10"/>
      <c r="E17" s="31" t="s">
        <v>2</v>
      </c>
      <c r="F17" s="32"/>
      <c r="G17" s="42">
        <v>198530</v>
      </c>
    </row>
    <row r="18" spans="1:7" ht="24.95" customHeight="1">
      <c r="A18" s="16"/>
      <c r="B18" s="7"/>
      <c r="C18" s="2"/>
      <c r="D18" s="10"/>
      <c r="E18" s="31" t="s">
        <v>3</v>
      </c>
      <c r="F18" s="32"/>
      <c r="G18" s="42">
        <v>285600</v>
      </c>
    </row>
    <row r="19" spans="1:7" ht="24.95" customHeight="1">
      <c r="A19" s="16"/>
      <c r="B19" s="20"/>
      <c r="C19" s="17"/>
      <c r="D19" s="13"/>
      <c r="E19" s="31" t="s">
        <v>4</v>
      </c>
      <c r="F19" s="32"/>
      <c r="G19" s="42">
        <v>67730</v>
      </c>
    </row>
    <row r="20" spans="1:7" ht="24.95" customHeight="1">
      <c r="A20" s="16"/>
      <c r="B20" s="20"/>
      <c r="C20" s="17"/>
      <c r="D20" s="15"/>
      <c r="E20" s="33" t="s">
        <v>9</v>
      </c>
      <c r="F20" s="3"/>
      <c r="G20" s="44">
        <f>G16+G17+G18+G19</f>
        <v>953660</v>
      </c>
    </row>
    <row r="21" spans="1:7" ht="24.95" customHeight="1" thickBot="1">
      <c r="A21" s="52"/>
      <c r="B21" s="20"/>
      <c r="C21" s="18"/>
      <c r="D21" s="67" t="s">
        <v>35</v>
      </c>
      <c r="E21" s="34" t="s">
        <v>0</v>
      </c>
      <c r="F21" s="8"/>
      <c r="G21" s="45">
        <v>2006470</v>
      </c>
    </row>
    <row r="22" spans="1:7" ht="24.95" customHeight="1" thickTop="1" thickBot="1">
      <c r="A22" s="68" t="s">
        <v>30</v>
      </c>
      <c r="B22" s="37" t="s">
        <v>19</v>
      </c>
      <c r="C22" s="39">
        <f>SUM(C6,C9)</f>
        <v>5524220</v>
      </c>
      <c r="D22" s="68" t="s">
        <v>37</v>
      </c>
      <c r="E22" s="35" t="s">
        <v>19</v>
      </c>
      <c r="F22" s="19"/>
      <c r="G22" s="40">
        <f>G8+G15+G20+G21+G11</f>
        <v>5524220</v>
      </c>
    </row>
    <row r="23" spans="1:7" ht="24.95" customHeight="1" thickTop="1" thickBot="1">
      <c r="A23" s="68" t="s">
        <v>36</v>
      </c>
      <c r="B23" s="37" t="s">
        <v>20</v>
      </c>
      <c r="C23" s="39">
        <v>1160000</v>
      </c>
      <c r="D23" s="69" t="s">
        <v>38</v>
      </c>
      <c r="E23" s="36" t="s">
        <v>20</v>
      </c>
      <c r="F23" s="19"/>
      <c r="G23" s="41">
        <v>1160000</v>
      </c>
    </row>
    <row r="24" spans="1:7" ht="33" customHeight="1" thickTop="1" thickBot="1">
      <c r="A24" s="70" t="s">
        <v>39</v>
      </c>
      <c r="B24" s="71"/>
      <c r="C24" s="11">
        <f>C22+C23</f>
        <v>6684220</v>
      </c>
      <c r="D24" s="72" t="s">
        <v>39</v>
      </c>
      <c r="E24" s="73"/>
      <c r="F24" s="74"/>
      <c r="G24" s="12">
        <f>G22+G23</f>
        <v>6684220</v>
      </c>
    </row>
  </sheetData>
  <mergeCells count="7">
    <mergeCell ref="A24:B24"/>
    <mergeCell ref="A4:B4"/>
    <mergeCell ref="A1:H1"/>
    <mergeCell ref="D4:F4"/>
    <mergeCell ref="D24:F24"/>
    <mergeCell ref="D3:G3"/>
    <mergeCell ref="A3:C3"/>
  </mergeCells>
  <phoneticPr fontId="1" type="noConversion"/>
  <pageMargins left="0.6692913385826772" right="0.66929133858267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후원금(품)수입 및 사용내역</vt:lpstr>
    </vt:vector>
  </TitlesOfParts>
  <Company>Wondershare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Owner2</cp:lastModifiedBy>
  <cp:lastPrinted>2017-03-23T06:33:48Z</cp:lastPrinted>
  <dcterms:created xsi:type="dcterms:W3CDTF">2011-06-22T11:27:57Z</dcterms:created>
  <dcterms:modified xsi:type="dcterms:W3CDTF">2017-03-23T06:51:26Z</dcterms:modified>
</cp:coreProperties>
</file>